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<sst xmlns="http://schemas.openxmlformats.org/spreadsheetml/2006/main" count="268" uniqueCount="200">
  <si>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</si>
  <si>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</si>
  <si>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</si>
  <si>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</si>
  <si>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</si>
  <si>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</si>
  <si>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</si>
  <si>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</si>
  <si>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</si>
  <si>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</si>
  <si>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</si>
  <si>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</si>
  <si>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</si>
  <si>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</si>
  <si>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</si>
  <si>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</si>
  <si>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</si>
  <si>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</si>
  <si>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</si>
  <si>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</si>
  <si>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</si>
  <si>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</si>
  <si>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</si>
  <si>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</si>
  <si>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</si>
  <si>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</si>
  <si>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</si>
  <si>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</si>
  <si>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</si>
  <si>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</si>
  <si>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</si>
  <si>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</si>
  <si>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</si>
  <si>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</si>
  <si>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</si>
  <si>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</si>
  <si>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</si>
  <si>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</si>
  <si>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</si>
  <si>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</si>
  <si>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</si>
  <si>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</si>
  <si>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</si>
  <si>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</si>
  <si>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</si>
  <si>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</si>
  <si>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</si>
  <si>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</si>
  <si>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</si>
  <si>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</si>
  <si>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</si>
  <si>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</si>
  <si>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</si>
  <si>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</si>
  <si>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</si>
  <si>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</si>
  <si>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</si>
  <si>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</si>
  <si>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</si>
  <si>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</si>
  <si>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</si>
  <si>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</si>
  <si>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</si>
  <si>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</si>
  <si>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</si>
  <si>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</si>
  <si>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</si>
  <si>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</si>
  <si>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</si>
  <si>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</si>
  <si>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</si>
  <si>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</si>
  <si>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</si>
  <si>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</si>
  <si>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</si>
  <si>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</si>
  <si>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</si>
  <si>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</si>
  <si>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</si>
  <si>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</si>
  <si>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</si>
  <si>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</si>
  <si>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</si>
  <si>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</si>
  <si>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</si>
  <si>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</si>
  <si>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</si>
  <si>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</si>
  <si>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</si>
  <si>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</si>
  <si>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</si>
  <si>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</si>
  <si>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</si>
  <si>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</si>
  <si>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</si>
  <si>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</si>
  <si>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</si>
  <si>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</si>
  <si>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</si>
  <si>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</si>
  <si>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</si>
  <si>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</si>
  <si>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</si>
  <si>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</si>
  <si>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</si>
  <si>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</si>
  <si>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</si>
  <si>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</si>
  <si>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</si>
  <si>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</si>
  <si>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</si>
  <si>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</si>
  <si>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</si>
  <si>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</si>
  <si>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</si>
  <si>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</si>
  <si>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</si>
  <si>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</si>
  <si>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</si>
  <si>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</si>
  <si>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</si>
  <si>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</si>
  <si>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</si>
  <si>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</si>
  <si>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</si>
  <si>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</si>
  <si>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</si>
  <si>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</si>
  <si>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</si>
  <si>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</si>
  <si>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</si>
  <si>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</si>
  <si>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</si>
  <si>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</si>
  <si>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</si>
  <si>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</si>
  <si>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</si>
  <si>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</si>
  <si>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</si>
  <si>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</si>
  <si>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</si>
  <si>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</si>
  <si>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</si>
  <si>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</si>
  <si>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</si>
  <si>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</si>
  <si>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</si>
  <si>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</si>
  <si>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</si>
  <si>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</si>
  <si>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</si>
  <si>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</si>
  <si>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</si>
  <si>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</si>
  <si>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</si>
  <si>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</si>
  <si>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</si>
  <si>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</si>
  <si>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</si>
  <si>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</si>
  <si>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</si>
  <si>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</si>
  <si>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</si>
  <si>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</si>
  <si>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</si>
  <si>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</si>
  <si>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</si>
  <si>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</si>
  <si>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</si>
  <si>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</si>
  <si>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</si>
  <si>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</si>
  <si>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</si>
  <si>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</si>
  <si>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</si>
  <si>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</si>
  <si>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</si>
  <si>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</si>
  <si>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</si>
  <si>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</si>
  <si>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</si>
  <si>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</si>
  <si>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</si>
  <si>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</si>
  <si>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</si>
  <si>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</si>
  <si>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</si>
  <si>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</si>
  <si>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</si>
  <si>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</si>
  <si>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Народицький районний суд Житомирської області</t>
  </si>
  <si>
    <t>11401.смт. Народичі.вул. Житомирська 214</t>
  </si>
  <si>
    <t>Доручення судів України / іноземних судів</t>
  </si>
  <si>
    <t xml:space="preserve">Розглянуто справ судом присяжних </t>
  </si>
  <si>
    <t xml:space="preserve">О.В. Діброва </t>
  </si>
  <si>
    <t>Т.В. Савченко</t>
  </si>
  <si>
    <t>04140-2-13-72</t>
  </si>
  <si>
    <t>04140-2-15-08</t>
  </si>
  <si>
    <t>1 квітня 2019 року</t>
  </si>
  <si>
    <t>Голова суду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</si>
</sst>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40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189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181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190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191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&amp;L83EB9A92&amp;C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5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39</v>
      </c>
      <c r="F6" s="90">
        <v>21</v>
      </c>
      <c r="G6" s="90"/>
      <c r="H6" s="90">
        <v>19</v>
      </c>
      <c r="I6" s="90" t="s">
        <v>180</v>
      </c>
      <c r="J6" s="90">
        <v>20</v>
      </c>
      <c r="K6" s="91">
        <v>4</v>
      </c>
      <c r="L6" s="101">
        <f aca="true" t="shared" si="0" ref="L6:L42">E6-F6</f>
        <v>18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53</v>
      </c>
      <c r="F7" s="90">
        <v>50</v>
      </c>
      <c r="G7" s="90"/>
      <c r="H7" s="90">
        <v>53</v>
      </c>
      <c r="I7" s="90">
        <v>50</v>
      </c>
      <c r="J7" s="90"/>
      <c r="K7" s="91"/>
      <c r="L7" s="101">
        <f t="shared" si="0"/>
        <v>3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13</v>
      </c>
      <c r="F9" s="90">
        <v>7</v>
      </c>
      <c r="G9" s="90"/>
      <c r="H9" s="90">
        <v>10</v>
      </c>
      <c r="I9" s="90">
        <v>9</v>
      </c>
      <c r="J9" s="90">
        <v>3</v>
      </c>
      <c r="K9" s="91"/>
      <c r="L9" s="101">
        <f t="shared" si="0"/>
        <v>6</v>
      </c>
    </row>
    <row r="10" spans="1:12" s="8" customFormat="1" ht="27" customHeight="1">
      <c r="A10" s="171"/>
      <c r="B10" s="160" t="s">
        <v>186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105</v>
      </c>
      <c r="F14" s="105">
        <f t="shared" si="1"/>
        <v>78</v>
      </c>
      <c r="G14" s="105">
        <f t="shared" si="1"/>
        <v>0</v>
      </c>
      <c r="H14" s="105">
        <f t="shared" si="1"/>
        <v>82</v>
      </c>
      <c r="I14" s="105">
        <f t="shared" si="1"/>
        <v>59</v>
      </c>
      <c r="J14" s="105">
        <f t="shared" si="1"/>
        <v>23</v>
      </c>
      <c r="K14" s="105">
        <f t="shared" si="1"/>
        <v>4</v>
      </c>
      <c r="L14" s="101">
        <f t="shared" si="0"/>
        <v>27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3</v>
      </c>
      <c r="F15" s="92">
        <v>3</v>
      </c>
      <c r="G15" s="92"/>
      <c r="H15" s="92">
        <v>3</v>
      </c>
      <c r="I15" s="92">
        <v>3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183</v>
      </c>
      <c r="D16" s="43">
        <v>11</v>
      </c>
      <c r="E16" s="92">
        <v>3</v>
      </c>
      <c r="F16" s="92">
        <v>3</v>
      </c>
      <c r="G16" s="92"/>
      <c r="H16" s="92">
        <v>3</v>
      </c>
      <c r="I16" s="92">
        <v>3</v>
      </c>
      <c r="J16" s="92"/>
      <c r="K16" s="91"/>
      <c r="L16" s="101">
        <f t="shared" si="0"/>
        <v>0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22</v>
      </c>
      <c r="F18" s="91">
        <v>17</v>
      </c>
      <c r="G18" s="91"/>
      <c r="H18" s="91">
        <v>17</v>
      </c>
      <c r="I18" s="91">
        <v>17</v>
      </c>
      <c r="J18" s="91">
        <v>5</v>
      </c>
      <c r="K18" s="91"/>
      <c r="L18" s="101">
        <f t="shared" si="0"/>
        <v>5</v>
      </c>
    </row>
    <row r="19" spans="1:12" ht="24" customHeight="1">
      <c r="A19" s="163"/>
      <c r="B19" s="153" t="s">
        <v>186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25</v>
      </c>
      <c r="F22" s="91">
        <v>20</v>
      </c>
      <c r="G22" s="91"/>
      <c r="H22" s="91">
        <v>20</v>
      </c>
      <c r="I22" s="91">
        <v>20</v>
      </c>
      <c r="J22" s="91">
        <v>5</v>
      </c>
      <c r="K22" s="91"/>
      <c r="L22" s="101">
        <f t="shared" si="0"/>
        <v>5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</v>
      </c>
      <c r="F23" s="91">
        <v>3</v>
      </c>
      <c r="G23" s="91"/>
      <c r="H23" s="91">
        <v>4</v>
      </c>
      <c r="I23" s="91">
        <v>4</v>
      </c>
      <c r="J23" s="91"/>
      <c r="K23" s="91"/>
      <c r="L23" s="101">
        <f t="shared" si="0"/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27</v>
      </c>
      <c r="F25" s="91">
        <v>25</v>
      </c>
      <c r="G25" s="91"/>
      <c r="H25" s="91">
        <v>26</v>
      </c>
      <c r="I25" s="91">
        <v>26</v>
      </c>
      <c r="J25" s="91">
        <v>1</v>
      </c>
      <c r="K25" s="91"/>
      <c r="L25" s="101">
        <f t="shared" si="0"/>
        <v>2</v>
      </c>
    </row>
    <row r="26" spans="1:12" ht="14.25" customHeight="1">
      <c r="A26" s="156"/>
      <c r="B26" s="108"/>
      <c r="C26" s="107" t="s">
        <v>184</v>
      </c>
      <c r="D26" s="43">
        <v>21</v>
      </c>
      <c r="E26" s="91">
        <v>60</v>
      </c>
      <c r="F26" s="91">
        <v>26</v>
      </c>
      <c r="G26" s="91"/>
      <c r="H26" s="91">
        <v>32</v>
      </c>
      <c r="I26" s="91">
        <v>29</v>
      </c>
      <c r="J26" s="91">
        <v>28</v>
      </c>
      <c r="K26" s="91">
        <v>2</v>
      </c>
      <c r="L26" s="101">
        <f t="shared" si="0"/>
        <v>34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5</v>
      </c>
      <c r="F27" s="91">
        <v>5</v>
      </c>
      <c r="G27" s="91"/>
      <c r="H27" s="91">
        <v>5</v>
      </c>
      <c r="I27" s="91">
        <v>4</v>
      </c>
      <c r="J27" s="91"/>
      <c r="K27" s="91"/>
      <c r="L27" s="101">
        <f t="shared" si="0"/>
        <v>0</v>
      </c>
    </row>
    <row r="28" spans="1:12" ht="15.75" customHeight="1">
      <c r="A28" s="156"/>
      <c r="B28" s="108"/>
      <c r="C28" s="107" t="s">
        <v>185</v>
      </c>
      <c r="D28" s="43">
        <v>23</v>
      </c>
      <c r="E28" s="91">
        <v>8</v>
      </c>
      <c r="F28" s="91">
        <v>4</v>
      </c>
      <c r="G28" s="91"/>
      <c r="H28" s="91">
        <v>5</v>
      </c>
      <c r="I28" s="91">
        <v>4</v>
      </c>
      <c r="J28" s="91">
        <v>3</v>
      </c>
      <c r="K28" s="91"/>
      <c r="L28" s="101">
        <f t="shared" si="0"/>
        <v>4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 t="shared" si="0"/>
        <v>0</v>
      </c>
    </row>
    <row r="30" spans="1:12" ht="24" customHeight="1">
      <c r="A30" s="156"/>
      <c r="B30" s="153" t="s">
        <v>187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10</v>
      </c>
      <c r="F33" s="91">
        <v>9</v>
      </c>
      <c r="G33" s="91"/>
      <c r="H33" s="91">
        <v>7</v>
      </c>
      <c r="I33" s="91">
        <v>4</v>
      </c>
      <c r="J33" s="91">
        <v>3</v>
      </c>
      <c r="K33" s="91"/>
      <c r="L33" s="101">
        <f t="shared" si="0"/>
        <v>1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192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84</v>
      </c>
      <c r="F37" s="91">
        <v>44</v>
      </c>
      <c r="G37" s="91"/>
      <c r="H37" s="91">
        <v>49</v>
      </c>
      <c r="I37" s="91">
        <v>41</v>
      </c>
      <c r="J37" s="91">
        <v>35</v>
      </c>
      <c r="K37" s="91">
        <v>2</v>
      </c>
      <c r="L37" s="101">
        <f t="shared" si="0"/>
        <v>40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90</v>
      </c>
      <c r="F38" s="91">
        <v>71</v>
      </c>
      <c r="G38" s="91"/>
      <c r="H38" s="91">
        <v>67</v>
      </c>
      <c r="I38" s="91" t="s">
        <v>180</v>
      </c>
      <c r="J38" s="91">
        <v>23</v>
      </c>
      <c r="K38" s="91"/>
      <c r="L38" s="101">
        <f t="shared" si="0"/>
        <v>19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</v>
      </c>
      <c r="F39" s="91">
        <v>1</v>
      </c>
      <c r="G39" s="91"/>
      <c r="H39" s="91"/>
      <c r="I39" s="91" t="s">
        <v>180</v>
      </c>
      <c r="J39" s="91">
        <v>1</v>
      </c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5</v>
      </c>
      <c r="F40" s="91">
        <v>4</v>
      </c>
      <c r="G40" s="91"/>
      <c r="H40" s="91">
        <v>1</v>
      </c>
      <c r="I40" s="91">
        <v>1</v>
      </c>
      <c r="J40" s="91">
        <v>4</v>
      </c>
      <c r="K40" s="91"/>
      <c r="L40" s="101">
        <f t="shared" si="0"/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95</v>
      </c>
      <c r="F41" s="91">
        <f aca="true" t="shared" si="2" ref="F41:K41">F38+F40</f>
        <v>75</v>
      </c>
      <c r="G41" s="91">
        <f t="shared" si="2"/>
        <v>0</v>
      </c>
      <c r="H41" s="91">
        <f t="shared" si="2"/>
        <v>68</v>
      </c>
      <c r="I41" s="91">
        <f>I40</f>
        <v>1</v>
      </c>
      <c r="J41" s="91">
        <f t="shared" si="2"/>
        <v>27</v>
      </c>
      <c r="K41" s="91">
        <f t="shared" si="2"/>
        <v>0</v>
      </c>
      <c r="L41" s="101">
        <f t="shared" si="0"/>
        <v>20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309</v>
      </c>
      <c r="F42" s="91">
        <f aca="true" t="shared" si="3" ref="F42:K42">F14+F22+F37+F41</f>
        <v>217</v>
      </c>
      <c r="G42" s="91">
        <f t="shared" si="3"/>
        <v>0</v>
      </c>
      <c r="H42" s="91">
        <f t="shared" si="3"/>
        <v>219</v>
      </c>
      <c r="I42" s="91">
        <f t="shared" si="3"/>
        <v>121</v>
      </c>
      <c r="J42" s="91">
        <f t="shared" si="3"/>
        <v>90</v>
      </c>
      <c r="K42" s="91">
        <f t="shared" si="3"/>
        <v>6</v>
      </c>
      <c r="L42" s="101">
        <f t="shared" si="0"/>
        <v>92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&amp;L83EB9A92&amp;CФорма № 1-мзс, Підрозділ: Народицький районний суд Житомирської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3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3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17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3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2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2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2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/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1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/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4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5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14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188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8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3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2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2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188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&amp;L83EB9A92&amp;CФорма № 1-мзс, Підрозділ: Народицький районний суд Житомирської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19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11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8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182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/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25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/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</v>
      </c>
      <c r="K22" s="5"/>
    </row>
    <row r="23" spans="1:11" ht="15" customHeight="1">
      <c r="A23" s="230"/>
      <c r="B23" s="227" t="s">
        <v>193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1</v>
      </c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3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25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/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8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4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54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30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1603327</v>
      </c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357818</v>
      </c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/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/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6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39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267088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15758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76</v>
      </c>
      <c r="F58" s="96">
        <v>3</v>
      </c>
      <c r="G58" s="96">
        <v>2</v>
      </c>
      <c r="H58" s="96"/>
      <c r="I58" s="96">
        <v>1</v>
      </c>
    </row>
    <row r="59" spans="1:9" ht="13.5" customHeight="1">
      <c r="A59" s="258" t="s">
        <v>31</v>
      </c>
      <c r="B59" s="258"/>
      <c r="C59" s="258"/>
      <c r="D59" s="258"/>
      <c r="E59" s="96">
        <v>20</v>
      </c>
      <c r="F59" s="96"/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39</v>
      </c>
      <c r="F60" s="96">
        <v>9</v>
      </c>
      <c r="G60" s="96"/>
      <c r="H60" s="96"/>
      <c r="I60" s="96">
        <v>1</v>
      </c>
    </row>
    <row r="61" spans="1:9" ht="13.5" customHeight="1">
      <c r="A61" s="190" t="s">
        <v>115</v>
      </c>
      <c r="B61" s="190"/>
      <c r="C61" s="190"/>
      <c r="D61" s="190"/>
      <c r="E61" s="96">
        <v>65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&amp;L83EB9A92&amp;CФорма № 1-мзс, Підрозділ: Народицький районний суд Житомирської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B20" sqref="B2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0.06666666666666667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0.17391304347826086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0.05714285714285714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1.0092165898617511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73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103</v>
      </c>
    </row>
    <row r="11" spans="1:4" ht="16.5" customHeight="1">
      <c r="A11" s="213" t="s">
        <v>65</v>
      </c>
      <c r="B11" s="215"/>
      <c r="C11" s="14">
        <v>9</v>
      </c>
      <c r="D11" s="94">
        <v>48</v>
      </c>
    </row>
    <row r="12" spans="1:4" ht="16.5" customHeight="1">
      <c r="A12" s="300" t="s">
        <v>110</v>
      </c>
      <c r="B12" s="300"/>
      <c r="C12" s="14">
        <v>10</v>
      </c>
      <c r="D12" s="94">
        <v>47</v>
      </c>
    </row>
    <row r="13" spans="1:4" ht="16.5" customHeight="1">
      <c r="A13" s="300" t="s">
        <v>31</v>
      </c>
      <c r="B13" s="300"/>
      <c r="C13" s="14">
        <v>11</v>
      </c>
      <c r="D13" s="94">
        <v>15</v>
      </c>
    </row>
    <row r="14" spans="1:4" ht="16.5" customHeight="1">
      <c r="A14" s="300" t="s">
        <v>111</v>
      </c>
      <c r="B14" s="300"/>
      <c r="C14" s="14">
        <v>12</v>
      </c>
      <c r="D14" s="94">
        <v>87</v>
      </c>
    </row>
    <row r="15" spans="1:4" ht="16.5" customHeight="1">
      <c r="A15" s="300" t="s">
        <v>115</v>
      </c>
      <c r="B15" s="300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199</v>
      </c>
      <c r="B18" s="294"/>
      <c r="C18" s="295" t="s">
        <v>194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195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 t="s">
        <v>196</v>
      </c>
      <c r="D23" s="302"/>
    </row>
    <row r="24" spans="1:4" ht="12.75">
      <c r="A24" s="69" t="s">
        <v>107</v>
      </c>
      <c r="B24" s="88"/>
      <c r="C24" s="303" t="s">
        <v>197</v>
      </c>
      <c r="D24" s="303"/>
    </row>
    <row r="25" spans="1:4" ht="12.75">
      <c r="A25" s="68" t="s">
        <v>108</v>
      </c>
      <c r="B25" s="89"/>
      <c r="C25" s="303"/>
      <c r="D25" s="303"/>
    </row>
    <row r="26" ht="15.75" customHeight="1"/>
    <row r="27" spans="3:4" ht="12.75" customHeight="1">
      <c r="C27" s="299" t="s">
        <v>198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&amp;L83EB9A92&amp;CФорма № 1-мзс, Підрозділ: Народицький районний суд Житомирської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2019-04-16T09:47:50Z</cp:lastPrinted>
  <dcterms:created xsi:type="dcterms:W3CDTF">2004-04-20T14:33:35Z</dcterms:created>
  <dcterms:modified xsi:type="dcterms:W3CDTF">2019-04-16T09:47:54Z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D6CDBA40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