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<sst xmlns="http://schemas.openxmlformats.org/spreadsheetml/2006/main" count="152" uniqueCount="126">
  <si>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</si>
  <si>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</si>
  <si>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</si>
  <si>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</si>
  <si>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</si>
  <si>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</si>
  <si>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</si>
  <si>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</si>
  <si>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</si>
  <si>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</si>
  <si>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</si>
  <si>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</si>
  <si>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</si>
  <si>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</si>
  <si>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</si>
  <si>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</si>
  <si>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</si>
  <si>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</si>
  <si>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</si>
  <si>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</si>
  <si>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</si>
  <si>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</si>
  <si>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</si>
  <si>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</si>
  <si>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</si>
  <si>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</si>
  <si>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</si>
  <si>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</si>
  <si>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</si>
  <si>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</si>
  <si>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</si>
  <si>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</si>
  <si>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</si>
  <si>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</si>
  <si>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</si>
  <si>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</si>
  <si>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</si>
  <si>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</si>
  <si>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</si>
  <si>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</si>
  <si>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</si>
  <si>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</si>
  <si>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</si>
  <si>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</si>
  <si>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</si>
  <si>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</si>
  <si>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</si>
  <si>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</si>
  <si>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</si>
  <si>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</si>
  <si>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</si>
  <si>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</si>
  <si>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</si>
  <si>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</si>
  <si>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</si>
  <si>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</si>
  <si>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</si>
  <si>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</si>
  <si>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</si>
  <si>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</si>
  <si>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</si>
  <si>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</si>
  <si>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</si>
  <si>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</si>
  <si>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</si>
  <si>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</si>
  <si>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</si>
  <si>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</si>
  <si>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</si>
  <si>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</si>
  <si>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</si>
  <si>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</si>
  <si>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</si>
  <si>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</si>
  <si>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</si>
  <si>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</si>
  <si>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</si>
  <si>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</si>
  <si>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</si>
  <si>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</si>
  <si>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</si>
  <si>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</si>
  <si>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</si>
  <si>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</si>
  <si>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</si>
  <si>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</si>
  <si>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</si>
  <si>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</si>
  <si>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</si>
  <si>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</si>
  <si>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</si>
  <si>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</si>
  <si>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</si>
  <si>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</si>
  <si>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</si>
  <si>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</si>
  <si>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</si>
  <si>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</si>
  <si>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</si>
  <si>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</si>
  <si>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</si>
  <si>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</si>
  <si>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</si>
  <si>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</si>
  <si>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</si>
  <si>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</si>
  <si>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</si>
  <si>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</si>
  <si>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</si>
  <si>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</si>
  <si>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</si>
  <si>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</si>
  <si>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</si>
  <si>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</si>
  <si>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</si>
  <si>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</si>
  <si>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</si>
  <si>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</si>
  <si>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</si>
  <si>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</si>
  <si>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О.В.Діброва </t>
  </si>
  <si>
    <t>К.М. Пивовар</t>
  </si>
  <si>
    <t>04140-2-13-72</t>
  </si>
  <si>
    <t>04140-2-15-08</t>
  </si>
  <si>
    <t>3 січня 2019 року</t>
  </si>
  <si>
    <t>Голова суду: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</si>
</sst>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115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103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116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117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118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214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&amp;L70D9A975&amp;C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53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54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104</v>
      </c>
      <c r="C6" s="96">
        <f aca="true" t="shared" si="0" ref="C6:L6">SUM(C7,C10,C13,C14,C15,C20,C23,C24,C18,C19)</f>
        <v>277</v>
      </c>
      <c r="D6" s="96">
        <f t="shared" si="0"/>
        <v>245967.08</v>
      </c>
      <c r="E6" s="96">
        <f t="shared" si="0"/>
        <v>159</v>
      </c>
      <c r="F6" s="96">
        <f t="shared" si="0"/>
        <v>159716.84</v>
      </c>
      <c r="G6" s="96">
        <f t="shared" si="0"/>
        <v>9</v>
      </c>
      <c r="H6" s="96">
        <f t="shared" si="0"/>
        <v>11495.599999999999</v>
      </c>
      <c r="I6" s="96">
        <f t="shared" si="0"/>
        <v>31</v>
      </c>
      <c r="J6" s="96">
        <f t="shared" si="0"/>
        <v>12858.6</v>
      </c>
      <c r="K6" s="96">
        <f t="shared" si="0"/>
        <v>80</v>
      </c>
      <c r="L6" s="96">
        <f t="shared" si="0"/>
        <v>48651.55</v>
      </c>
    </row>
    <row r="7" spans="1:12" ht="16.5" customHeight="1">
      <c r="A7" s="87">
        <v>2</v>
      </c>
      <c r="B7" s="90" t="s">
        <v>74</v>
      </c>
      <c r="C7" s="97">
        <v>150</v>
      </c>
      <c r="D7" s="97">
        <v>182182.68</v>
      </c>
      <c r="E7" s="97">
        <v>94</v>
      </c>
      <c r="F7" s="97">
        <v>123080.9</v>
      </c>
      <c r="G7" s="97">
        <v>7</v>
      </c>
      <c r="H7" s="97">
        <v>10790.8</v>
      </c>
      <c r="I7" s="97">
        <v>11</v>
      </c>
      <c r="J7" s="97">
        <v>7206</v>
      </c>
      <c r="K7" s="97">
        <v>38</v>
      </c>
      <c r="L7" s="97">
        <v>30150.55</v>
      </c>
    </row>
    <row r="8" spans="1:12" ht="16.5" customHeight="1">
      <c r="A8" s="87">
        <v>3</v>
      </c>
      <c r="B8" s="91" t="s">
        <v>75</v>
      </c>
      <c r="C8" s="97">
        <v>60</v>
      </c>
      <c r="D8" s="97">
        <v>108269.47</v>
      </c>
      <c r="E8" s="97">
        <v>48</v>
      </c>
      <c r="F8" s="97">
        <v>82490</v>
      </c>
      <c r="G8" s="97">
        <v>6</v>
      </c>
      <c r="H8" s="97">
        <v>10086</v>
      </c>
      <c r="I8" s="97">
        <v>6</v>
      </c>
      <c r="J8" s="97">
        <v>4034.4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90</v>
      </c>
      <c r="D9" s="97">
        <v>73913.2100000001</v>
      </c>
      <c r="E9" s="97">
        <v>46</v>
      </c>
      <c r="F9" s="97">
        <v>40590.9</v>
      </c>
      <c r="G9" s="97">
        <v>1</v>
      </c>
      <c r="H9" s="97">
        <v>704.8</v>
      </c>
      <c r="I9" s="97">
        <v>5</v>
      </c>
      <c r="J9" s="97">
        <v>3171.6</v>
      </c>
      <c r="K9" s="97">
        <v>38</v>
      </c>
      <c r="L9" s="97">
        <v>30150.55</v>
      </c>
    </row>
    <row r="10" spans="1:12" ht="19.5" customHeight="1">
      <c r="A10" s="87">
        <v>5</v>
      </c>
      <c r="B10" s="90" t="s">
        <v>77</v>
      </c>
      <c r="C10" s="97">
        <v>30</v>
      </c>
      <c r="D10" s="97">
        <v>26077.6</v>
      </c>
      <c r="E10" s="97">
        <v>18</v>
      </c>
      <c r="F10" s="97">
        <v>12157.44</v>
      </c>
      <c r="G10" s="97"/>
      <c r="H10" s="97"/>
      <c r="I10" s="97">
        <v>2</v>
      </c>
      <c r="J10" s="97">
        <v>1409.6</v>
      </c>
      <c r="K10" s="97">
        <v>12</v>
      </c>
      <c r="L10" s="97">
        <v>8810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7048</v>
      </c>
      <c r="E11" s="97">
        <v>1</v>
      </c>
      <c r="F11" s="97">
        <v>881</v>
      </c>
      <c r="G11" s="97"/>
      <c r="H11" s="97"/>
      <c r="I11" s="97">
        <v>2</v>
      </c>
      <c r="J11" s="97">
        <v>1409.6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79</v>
      </c>
      <c r="C12" s="97">
        <v>26</v>
      </c>
      <c r="D12" s="97">
        <v>19029.6</v>
      </c>
      <c r="E12" s="97">
        <v>17</v>
      </c>
      <c r="F12" s="97">
        <v>11276.44</v>
      </c>
      <c r="G12" s="97"/>
      <c r="H12" s="97"/>
      <c r="I12" s="97"/>
      <c r="J12" s="97"/>
      <c r="K12" s="97">
        <v>11</v>
      </c>
      <c r="L12" s="97">
        <v>7048</v>
      </c>
    </row>
    <row r="13" spans="1:12" ht="15" customHeight="1">
      <c r="A13" s="87">
        <v>8</v>
      </c>
      <c r="B13" s="90" t="s">
        <v>18</v>
      </c>
      <c r="C13" s="97">
        <v>26</v>
      </c>
      <c r="D13" s="97">
        <v>18324.8</v>
      </c>
      <c r="E13" s="97">
        <v>17</v>
      </c>
      <c r="F13" s="97">
        <v>11981.6</v>
      </c>
      <c r="G13" s="97"/>
      <c r="H13" s="97"/>
      <c r="I13" s="97">
        <v>2</v>
      </c>
      <c r="J13" s="97">
        <v>1280</v>
      </c>
      <c r="K13" s="97">
        <v>7</v>
      </c>
      <c r="L13" s="97">
        <v>4933.6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105</v>
      </c>
      <c r="C15" s="97">
        <v>33</v>
      </c>
      <c r="D15" s="97">
        <v>12686.4</v>
      </c>
      <c r="E15" s="97">
        <v>27</v>
      </c>
      <c r="F15" s="97">
        <v>11962.3</v>
      </c>
      <c r="G15" s="97">
        <v>2</v>
      </c>
      <c r="H15" s="97">
        <v>704.8</v>
      </c>
      <c r="I15" s="97"/>
      <c r="J15" s="97"/>
      <c r="K15" s="97">
        <v>4</v>
      </c>
      <c r="L15" s="97">
        <v>1409.6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1762</v>
      </c>
      <c r="E16" s="97">
        <v>2</v>
      </c>
      <c r="F16" s="97">
        <v>1807.5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10924.4</v>
      </c>
      <c r="E17" s="97">
        <v>25</v>
      </c>
      <c r="F17" s="97">
        <v>10154.8</v>
      </c>
      <c r="G17" s="97">
        <v>2</v>
      </c>
      <c r="H17" s="97">
        <v>704.8</v>
      </c>
      <c r="I17" s="97"/>
      <c r="J17" s="97"/>
      <c r="K17" s="97">
        <v>4</v>
      </c>
      <c r="L17" s="97">
        <v>1409.6</v>
      </c>
    </row>
    <row r="18" spans="1:12" ht="21" customHeight="1">
      <c r="A18" s="87">
        <v>13</v>
      </c>
      <c r="B18" s="99" t="s">
        <v>106</v>
      </c>
      <c r="C18" s="97">
        <v>38</v>
      </c>
      <c r="D18" s="97">
        <v>6695.6</v>
      </c>
      <c r="E18" s="97">
        <v>3</v>
      </c>
      <c r="F18" s="97">
        <v>534.6</v>
      </c>
      <c r="G18" s="97"/>
      <c r="H18" s="97"/>
      <c r="I18" s="97">
        <v>16</v>
      </c>
      <c r="J18" s="97">
        <v>2963</v>
      </c>
      <c r="K18" s="97">
        <v>19</v>
      </c>
      <c r="L18" s="97">
        <v>3347.8</v>
      </c>
    </row>
    <row r="19" spans="1:12" ht="21" customHeight="1">
      <c r="A19" s="87">
        <v>14</v>
      </c>
      <c r="B19" s="99" t="s">
        <v>107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80</v>
      </c>
      <c r="C20" s="97">
        <f aca="true" t="shared" si="1" ref="C20:L20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79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109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106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82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111</v>
      </c>
      <c r="C38" s="96">
        <f aca="true" t="shared" si="3" ref="C38:L38">SUM(C39,C46,C47,C48)</f>
        <v>2</v>
      </c>
      <c r="D38" s="96">
        <f t="shared" si="3"/>
        <v>2466.8</v>
      </c>
      <c r="E38" s="96">
        <f t="shared" si="3"/>
        <v>1</v>
      </c>
      <c r="F38" s="96">
        <f t="shared" si="3"/>
        <v>1600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1</v>
      </c>
      <c r="L38" s="96">
        <f t="shared" si="3"/>
        <v>704.8</v>
      </c>
    </row>
    <row r="39" spans="1:12" ht="24" customHeight="1">
      <c r="A39" s="87">
        <v>34</v>
      </c>
      <c r="B39" s="90" t="s">
        <v>85</v>
      </c>
      <c r="C39" s="97">
        <f aca="true" t="shared" si="4" ref="C39:L39">SUM(C40,C43)</f>
        <v>2</v>
      </c>
      <c r="D39" s="97">
        <f t="shared" si="4"/>
        <v>2466.8</v>
      </c>
      <c r="E39" s="97">
        <f t="shared" si="4"/>
        <v>1</v>
      </c>
      <c r="F39" s="97">
        <f t="shared" si="4"/>
        <v>1600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1</v>
      </c>
      <c r="L39" s="97">
        <f t="shared" si="4"/>
        <v>704.8</v>
      </c>
    </row>
    <row r="40" spans="1:12" ht="19.5" customHeight="1">
      <c r="A40" s="87">
        <v>35</v>
      </c>
      <c r="B40" s="90" t="s">
        <v>86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88</v>
      </c>
      <c r="C43" s="97">
        <v>2</v>
      </c>
      <c r="D43" s="97">
        <v>2466.8</v>
      </c>
      <c r="E43" s="97">
        <v>1</v>
      </c>
      <c r="F43" s="97">
        <v>1600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89</v>
      </c>
      <c r="C44" s="97">
        <v>1</v>
      </c>
      <c r="D44" s="97">
        <v>1762</v>
      </c>
      <c r="E44" s="97">
        <v>1</v>
      </c>
      <c r="F44" s="97">
        <v>1600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79</v>
      </c>
      <c r="C45" s="97">
        <v>1</v>
      </c>
      <c r="D45" s="97">
        <v>704.8</v>
      </c>
      <c r="E45" s="97"/>
      <c r="F45" s="97"/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90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91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112</v>
      </c>
      <c r="C49" s="96">
        <f aca="true" t="shared" si="5" ref="C49:L49">SUM(C50:C53)</f>
        <v>2</v>
      </c>
      <c r="D49" s="96">
        <f t="shared" si="5"/>
        <v>79.29</v>
      </c>
      <c r="E49" s="96">
        <f t="shared" si="5"/>
        <v>2</v>
      </c>
      <c r="F49" s="96">
        <f t="shared" si="5"/>
        <v>79.5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2</v>
      </c>
      <c r="D50" s="97">
        <v>79.29</v>
      </c>
      <c r="E50" s="97">
        <v>2</v>
      </c>
      <c r="F50" s="97">
        <v>79.5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92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93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113</v>
      </c>
      <c r="C54" s="96">
        <v>92</v>
      </c>
      <c r="D54" s="96">
        <v>32420.8000000001</v>
      </c>
      <c r="E54" s="96">
        <v>41</v>
      </c>
      <c r="F54" s="96">
        <v>14448</v>
      </c>
      <c r="G54" s="96"/>
      <c r="H54" s="96"/>
      <c r="I54" s="96">
        <v>92</v>
      </c>
      <c r="J54" s="96">
        <v>32388.4000000001</v>
      </c>
      <c r="K54" s="97"/>
      <c r="L54" s="96"/>
    </row>
    <row r="55" spans="1:12" ht="15">
      <c r="A55" s="87">
        <v>50</v>
      </c>
      <c r="B55" s="88" t="s">
        <v>114</v>
      </c>
      <c r="C55" s="96">
        <f aca="true" t="shared" si="6" ref="C55:L55">SUM(C6,C27,C38,C49,C54)</f>
        <v>373</v>
      </c>
      <c r="D55" s="96">
        <f t="shared" si="6"/>
        <v>280933.9700000001</v>
      </c>
      <c r="E55" s="96">
        <f t="shared" si="6"/>
        <v>203</v>
      </c>
      <c r="F55" s="96">
        <f t="shared" si="6"/>
        <v>175844.34</v>
      </c>
      <c r="G55" s="96">
        <f t="shared" si="6"/>
        <v>9</v>
      </c>
      <c r="H55" s="96">
        <f t="shared" si="6"/>
        <v>11495.599999999999</v>
      </c>
      <c r="I55" s="96">
        <f t="shared" si="6"/>
        <v>123</v>
      </c>
      <c r="J55" s="96">
        <f t="shared" si="6"/>
        <v>45247.0000000001</v>
      </c>
      <c r="K55" s="96">
        <f t="shared" si="6"/>
        <v>81</v>
      </c>
      <c r="L55" s="96">
        <f t="shared" si="6"/>
        <v>49356.350000000006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&amp;L70D9A975&amp;CФорма № 10, Підрозділ: Народицький районний суд Житомирської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25">
      <selection activeCell="H28" sqref="H28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59</v>
      </c>
      <c r="C4" s="147"/>
      <c r="D4" s="148"/>
      <c r="E4" s="93">
        <f>SUM(E5:E24)</f>
        <v>81</v>
      </c>
      <c r="F4" s="93">
        <f>SUM(F5:F24)</f>
        <v>49356.35</v>
      </c>
    </row>
    <row r="5" spans="1:6" ht="20.25" customHeight="1">
      <c r="A5" s="67">
        <v>2</v>
      </c>
      <c r="B5" s="149" t="s">
        <v>60</v>
      </c>
      <c r="C5" s="150"/>
      <c r="D5" s="151"/>
      <c r="E5" s="94">
        <v>1</v>
      </c>
      <c r="F5" s="95">
        <v>704.8</v>
      </c>
    </row>
    <row r="6" spans="1:6" ht="28.5" customHeight="1">
      <c r="A6" s="67">
        <v>3</v>
      </c>
      <c r="B6" s="149" t="s">
        <v>61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31</v>
      </c>
      <c r="F7" s="95">
        <v>11805.4</v>
      </c>
    </row>
    <row r="8" spans="1:6" ht="41.25" customHeight="1">
      <c r="A8" s="67">
        <v>5</v>
      </c>
      <c r="B8" s="149" t="s">
        <v>62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63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64</v>
      </c>
      <c r="C10" s="150"/>
      <c r="D10" s="151"/>
      <c r="E10" s="94">
        <v>2</v>
      </c>
      <c r="F10" s="95">
        <v>2919.4</v>
      </c>
    </row>
    <row r="11" spans="1:6" ht="18.75" customHeight="1">
      <c r="A11" s="67">
        <v>8</v>
      </c>
      <c r="B11" s="149" t="s">
        <v>65</v>
      </c>
      <c r="C11" s="150"/>
      <c r="D11" s="151"/>
      <c r="E11" s="94">
        <v>1</v>
      </c>
      <c r="F11" s="95">
        <v>1762</v>
      </c>
    </row>
    <row r="12" spans="1:6" ht="29.25" customHeight="1">
      <c r="A12" s="67">
        <v>9</v>
      </c>
      <c r="B12" s="149" t="s">
        <v>99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100</v>
      </c>
      <c r="C13" s="150"/>
      <c r="D13" s="151"/>
      <c r="E13" s="94">
        <v>2</v>
      </c>
      <c r="F13" s="95">
        <v>1409.6</v>
      </c>
    </row>
    <row r="14" spans="1:6" ht="21" customHeight="1">
      <c r="A14" s="67">
        <v>11</v>
      </c>
      <c r="B14" s="149" t="s">
        <v>66</v>
      </c>
      <c r="C14" s="150"/>
      <c r="D14" s="151"/>
      <c r="E14" s="94">
        <v>44</v>
      </c>
      <c r="F14" s="95">
        <v>30755.15</v>
      </c>
    </row>
    <row r="15" spans="1:6" ht="20.25" customHeight="1">
      <c r="A15" s="67">
        <v>12</v>
      </c>
      <c r="B15" s="149" t="s">
        <v>67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68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69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101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102</v>
      </c>
      <c r="C24" s="150"/>
      <c r="D24" s="151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125</v>
      </c>
      <c r="C26" s="54"/>
      <c r="D26" s="57" t="s">
        <v>119</v>
      </c>
      <c r="E26" s="141" t="s">
        <v>120</v>
      </c>
      <c r="F26" s="141"/>
      <c r="I26" s="71"/>
      <c r="J26" s="71"/>
      <c r="K26" s="71"/>
    </row>
    <row r="27" spans="1:11" ht="15.75">
      <c r="A27" s="70"/>
      <c r="B27" s="53"/>
      <c r="C27" s="61" t="s">
        <v>52</v>
      </c>
      <c r="D27" s="40"/>
      <c r="E27" s="61" t="s">
        <v>55</v>
      </c>
      <c r="I27" s="72"/>
      <c r="J27" s="68"/>
      <c r="K27" s="68"/>
    </row>
    <row r="28" spans="1:11" ht="14.25">
      <c r="A28" s="73"/>
      <c r="B28" s="59" t="s">
        <v>51</v>
      </c>
      <c r="C28" s="54"/>
      <c r="D28" s="56" t="s">
        <v>119</v>
      </c>
      <c r="E28" s="142" t="s">
        <v>121</v>
      </c>
      <c r="F28" s="142"/>
      <c r="I28" s="74"/>
      <c r="J28" s="68"/>
      <c r="K28" s="68"/>
    </row>
    <row r="29" spans="1:11" ht="14.25">
      <c r="A29" s="73"/>
      <c r="B29" s="38"/>
      <c r="C29" s="61" t="s">
        <v>52</v>
      </c>
      <c r="E29" s="61" t="s">
        <v>55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119</v>
      </c>
      <c r="B31" s="41" t="s">
        <v>56</v>
      </c>
      <c r="C31" s="152" t="s">
        <v>122</v>
      </c>
      <c r="D31" s="152"/>
      <c r="E31" s="39" t="s">
        <v>119</v>
      </c>
      <c r="I31" s="80"/>
      <c r="J31" s="77"/>
      <c r="K31" s="78"/>
    </row>
    <row r="32" spans="1:11" ht="15" customHeight="1">
      <c r="A32" s="79" t="s">
        <v>119</v>
      </c>
      <c r="B32" s="42" t="s">
        <v>57</v>
      </c>
      <c r="C32" s="153" t="s">
        <v>123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58</v>
      </c>
      <c r="C33" s="153" t="s">
        <v>119</v>
      </c>
      <c r="D33" s="153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&amp;L70D9A975&amp;CФорма № 10, Підрозділ: Народицький районний суд Житомирської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2019-01-24T08:59:37Z</cp:lastPrinted>
  <dcterms:created xsi:type="dcterms:W3CDTF">2015-09-09T10:27:37Z</dcterms:created>
  <dcterms:modified xsi:type="dcterms:W3CDTF">2019-01-24T09:01:08Z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2B310ACC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3.20.0.1578</vt:lpwstr>
  </property>
</Properties>
</file>