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5" i="2"/>
  <c r="L45" i="2" s="1"/>
  <c r="F16" i="2"/>
  <c r="F46" i="2" s="1"/>
  <c r="D8" i="5" s="1"/>
  <c r="F45" i="2"/>
  <c r="G16" i="2"/>
  <c r="G45" i="2"/>
  <c r="G46" i="2"/>
  <c r="H16" i="2"/>
  <c r="H46" i="2" s="1"/>
  <c r="D9" i="5" s="1"/>
  <c r="H45" i="2"/>
  <c r="I16" i="2"/>
  <c r="I45" i="2"/>
  <c r="I46" i="2"/>
  <c r="J16" i="2"/>
  <c r="J46" i="2" s="1"/>
  <c r="D3" i="5" s="1"/>
  <c r="J45" i="2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8" i="3"/>
  <c r="G54" i="3"/>
  <c r="E57" i="4"/>
  <c r="F57" i="4"/>
  <c r="G57" i="4"/>
  <c r="H57" i="4"/>
  <c r="I57" i="4"/>
  <c r="D4" i="5"/>
  <c r="D5" i="5"/>
  <c r="D6" i="5"/>
  <c r="D7" i="5"/>
  <c r="E46" i="2" l="1"/>
  <c r="L46" i="2" l="1"/>
  <c r="D10" i="5"/>
</calcChain>
</file>

<file path=xl/sharedStrings.xml><?xml version="1.0" encoding="utf-8"?>
<sst xmlns="http://schemas.openxmlformats.org/spreadsheetml/2006/main" count="289" uniqueCount="217">
  <si>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</si>
  <si>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</si>
  <si>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</si>
  <si>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</si>
  <si>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</si>
  <si>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</si>
  <si>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</si>
  <si>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</si>
  <si>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</si>
  <si>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</si>
  <si>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</si>
  <si>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</si>
  <si>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Народицький районний суд Житомирської області</t>
  </si>
  <si>
    <t>11401,смт. Народичі,вул. Житомирська 214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</si>
  <si>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</si>
  <si>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</si>
  <si>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</si>
  <si>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</si>
  <si>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</si>
  <si>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</si>
  <si>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</si>
  <si>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</si>
  <si>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</si>
  <si>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</si>
  <si>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</si>
  <si>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</si>
  <si>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</si>
  <si>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</si>
  <si>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</si>
  <si>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</si>
  <si>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</si>
  <si>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</si>
  <si>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</si>
  <si>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</si>
  <si>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</si>
  <si>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</si>
  <si>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</si>
  <si>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</si>
  <si>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</si>
  <si>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</si>
  <si>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</si>
  <si>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</si>
  <si>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</si>
  <si>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</si>
  <si>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</si>
  <si>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</si>
  <si>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</si>
  <si>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</si>
  <si>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</si>
  <si>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</si>
  <si>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</si>
  <si>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</si>
  <si>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</si>
  <si>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</si>
  <si>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</si>
  <si>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</si>
  <si>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</si>
  <si>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</si>
  <si>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</si>
  <si>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</si>
  <si>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</si>
  <si>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</si>
  <si>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</si>
  <si>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</si>
  <si>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</si>
  <si>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</si>
  <si>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</si>
  <si>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</si>
  <si>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</si>
  <si>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</si>
  <si>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</si>
  <si>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</si>
  <si>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</si>
  <si>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</si>
  <si>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</si>
  <si>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</si>
  <si>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</si>
  <si>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</si>
  <si>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</si>
  <si>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</si>
  <si>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</si>
  <si>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</si>
  <si>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</si>
  <si>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</si>
  <si>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</si>
  <si>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</si>
  <si>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</si>
  <si>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</si>
  <si>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</si>
  <si>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</si>
  <si>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</si>
  <si>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</si>
  <si>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</si>
  <si>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</si>
  <si>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</si>
  <si>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</si>
  <si>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</si>
  <si>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</si>
  <si>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</si>
  <si>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</si>
  <si>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</si>
  <si>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</si>
  <si>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</si>
  <si>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</si>
  <si>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</si>
  <si>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</si>
  <si>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</si>
  <si>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</si>
  <si>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</si>
  <si>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</si>
  <si>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</si>
  <si>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</si>
  <si>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</si>
  <si>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</si>
  <si>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</si>
  <si>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</si>
  <si>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</si>
  <si>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</si>
  <si>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</si>
  <si>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</si>
  <si>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</si>
  <si>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</si>
  <si>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</si>
  <si>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</si>
  <si>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</si>
  <si>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</si>
  <si>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</si>
  <si>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</si>
  <si>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</si>
  <si>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</si>
  <si>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</si>
  <si>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</si>
  <si>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</si>
  <si>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</si>
  <si>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</si>
  <si>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</si>
  <si>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</si>
  <si>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</si>
  <si>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</si>
  <si>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</si>
  <si>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</si>
  <si>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</si>
  <si>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</si>
  <si>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</si>
  <si>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</si>
  <si>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</si>
  <si>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</si>
  <si>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</si>
  <si>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</si>
  <si>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</si>
  <si>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</si>
  <si>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</si>
  <si>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</si>
  <si>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</si>
  <si>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</si>
  <si>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</si>
  <si>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</si>
  <si>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</si>
  <si>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</si>
  <si>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</si>
  <si>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</si>
  <si>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</si>
  <si>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</si>
  <si>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</si>
  <si>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</si>
  <si>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</si>
  <si>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</si>
  <si>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</si>
  <si>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</si>
  <si>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</si>
  <si>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</si>
  <si>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</si>
  <si>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</si>
  <si>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</si>
  <si>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</si>
  <si>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</si>
  <si>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</si>
  <si>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</si>
  <si>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</si>
  <si>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</si>
  <si>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</si>
  <si>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</si>
  <si>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</si>
  <si>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</si>
  <si>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</si>
  <si>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</si>
  <si>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</si>
  <si>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</si>
  <si>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</si>
  <si>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</si>
  <si>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</si>
  <si>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</si>
  <si>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</si>
  <si>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</si>
  <si>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</si>
  <si>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</si>
  <si>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</si>
  <si>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</si>
  <si>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</si>
  <si>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</si>
  <si>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</si>
  <si>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</si>
  <si>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</si>
  <si>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</si>
  <si>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</si>
  <si>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</si>
  <si>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</si>
  <si>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</si>
  <si>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</si>
  <si>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</si>
  <si>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</si>
  <si>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І.С. Піщуліна</t>
  </si>
  <si>
    <t>(П.І.Б.)</t>
  </si>
  <si>
    <t>К.М. Пивовар</t>
  </si>
  <si>
    <t>04140-2-13-72</t>
  </si>
  <si>
    <t>04140-2-15-08</t>
  </si>
  <si>
    <t>1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</si>
</sst>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&amp;L6F9C4CE7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35</v>
      </c>
      <c r="F6" s="93">
        <v>12</v>
      </c>
      <c r="G6" s="93"/>
      <c r="H6" s="93">
        <v>14</v>
      </c>
      <c r="I6" s="93" t="s">
        <v>71</v>
      </c>
      <c r="J6" s="93">
        <v>21</v>
      </c>
      <c r="K6" s="94">
        <v>4</v>
      </c>
      <c r="L6" s="106">
        <f t="shared" ref="L6:L46" si="0">E6-F6</f>
        <v>23</v>
      </c>
    </row>
    <row r="7" spans="1:12" x14ac:dyDescent="0.2">
      <c r="A7" s="66"/>
      <c r="B7" s="72" t="s">
        <v>33</v>
      </c>
      <c r="C7" s="82"/>
      <c r="D7" s="90">
        <v>2</v>
      </c>
      <c r="E7" s="93">
        <v>4</v>
      </c>
      <c r="F7" s="93">
        <v>3</v>
      </c>
      <c r="G7" s="93"/>
      <c r="H7" s="93">
        <v>3</v>
      </c>
      <c r="I7" s="93">
        <v>1</v>
      </c>
      <c r="J7" s="93">
        <v>1</v>
      </c>
      <c r="K7" s="94"/>
      <c r="L7" s="106">
        <f t="shared" si="0"/>
        <v>1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13</v>
      </c>
      <c r="F9" s="93">
        <v>6</v>
      </c>
      <c r="G9" s="93"/>
      <c r="H9" s="94">
        <v>5</v>
      </c>
      <c r="I9" s="93">
        <v>5</v>
      </c>
      <c r="J9" s="93">
        <v>8</v>
      </c>
      <c r="K9" s="94"/>
      <c r="L9" s="106">
        <f t="shared" si="0"/>
        <v>7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3</v>
      </c>
      <c r="F12" s="93">
        <v>3</v>
      </c>
      <c r="G12" s="93"/>
      <c r="H12" s="93">
        <v>3</v>
      </c>
      <c r="I12" s="93">
        <v>3</v>
      </c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13</v>
      </c>
      <c r="F14" s="93"/>
      <c r="G14" s="93"/>
      <c r="H14" s="93">
        <v>13</v>
      </c>
      <c r="I14" s="93">
        <v>13</v>
      </c>
      <c r="J14" s="93"/>
      <c r="K14" s="94"/>
      <c r="L14" s="106">
        <f t="shared" si="0"/>
        <v>13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68</v>
      </c>
      <c r="F16" s="94">
        <f t="shared" si="1"/>
        <v>24</v>
      </c>
      <c r="G16" s="94">
        <f t="shared" si="1"/>
        <v>0</v>
      </c>
      <c r="H16" s="94">
        <f t="shared" si="1"/>
        <v>38</v>
      </c>
      <c r="I16" s="94">
        <f t="shared" si="1"/>
        <v>22</v>
      </c>
      <c r="J16" s="94">
        <f t="shared" si="1"/>
        <v>30</v>
      </c>
      <c r="K16" s="94">
        <f t="shared" si="1"/>
        <v>4</v>
      </c>
      <c r="L16" s="106">
        <f t="shared" si="0"/>
        <v>44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/>
      <c r="F17" s="94"/>
      <c r="G17" s="94"/>
      <c r="H17" s="94"/>
      <c r="I17" s="94"/>
      <c r="J17" s="94"/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/>
      <c r="F18" s="94"/>
      <c r="G18" s="94"/>
      <c r="H18" s="94"/>
      <c r="I18" s="94"/>
      <c r="J18" s="94"/>
      <c r="K18" s="94"/>
      <c r="L18" s="106">
        <f t="shared" si="0"/>
        <v>0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>
        <v>28</v>
      </c>
      <c r="F20" s="94">
        <v>28</v>
      </c>
      <c r="G20" s="94"/>
      <c r="H20" s="94">
        <v>10</v>
      </c>
      <c r="I20" s="94">
        <v>4</v>
      </c>
      <c r="J20" s="94">
        <v>18</v>
      </c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28</v>
      </c>
      <c r="F25" s="94">
        <v>28</v>
      </c>
      <c r="G25" s="94"/>
      <c r="H25" s="94">
        <v>10</v>
      </c>
      <c r="I25" s="94">
        <v>4</v>
      </c>
      <c r="J25" s="94">
        <v>18</v>
      </c>
      <c r="K25" s="94"/>
      <c r="L25" s="106">
        <f t="shared" si="0"/>
        <v>0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4</v>
      </c>
      <c r="F26" s="94">
        <v>4</v>
      </c>
      <c r="G26" s="94"/>
      <c r="H26" s="94">
        <v>4</v>
      </c>
      <c r="I26" s="94">
        <v>4</v>
      </c>
      <c r="J26" s="94"/>
      <c r="K26" s="94"/>
      <c r="L26" s="106">
        <f t="shared" si="0"/>
        <v>0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49</v>
      </c>
      <c r="F28" s="94">
        <v>46</v>
      </c>
      <c r="G28" s="94"/>
      <c r="H28" s="94">
        <v>46</v>
      </c>
      <c r="I28" s="94">
        <v>45</v>
      </c>
      <c r="J28" s="94">
        <v>3</v>
      </c>
      <c r="K28" s="94"/>
      <c r="L28" s="106">
        <f t="shared" si="0"/>
        <v>3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81</v>
      </c>
      <c r="F29" s="94">
        <v>45</v>
      </c>
      <c r="G29" s="94"/>
      <c r="H29" s="94">
        <v>45</v>
      </c>
      <c r="I29" s="94">
        <v>37</v>
      </c>
      <c r="J29" s="94">
        <v>36</v>
      </c>
      <c r="K29" s="94">
        <v>2</v>
      </c>
      <c r="L29" s="106">
        <f t="shared" si="0"/>
        <v>36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11</v>
      </c>
      <c r="F30" s="94">
        <v>10</v>
      </c>
      <c r="G30" s="94"/>
      <c r="H30" s="94">
        <v>11</v>
      </c>
      <c r="I30" s="94">
        <v>10</v>
      </c>
      <c r="J30" s="94"/>
      <c r="K30" s="94"/>
      <c r="L30" s="106">
        <f t="shared" si="0"/>
        <v>1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16</v>
      </c>
      <c r="F31" s="94">
        <v>10</v>
      </c>
      <c r="G31" s="94"/>
      <c r="H31" s="94">
        <v>6</v>
      </c>
      <c r="I31" s="94">
        <v>6</v>
      </c>
      <c r="J31" s="94">
        <v>10</v>
      </c>
      <c r="K31" s="94"/>
      <c r="L31" s="106">
        <f t="shared" si="0"/>
        <v>6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1</v>
      </c>
      <c r="F32" s="94">
        <v>1</v>
      </c>
      <c r="G32" s="94"/>
      <c r="H32" s="94"/>
      <c r="I32" s="94"/>
      <c r="J32" s="94">
        <v>1</v>
      </c>
      <c r="K32" s="94"/>
      <c r="L32" s="106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>
        <v>1</v>
      </c>
      <c r="F33" s="94">
        <v>1</v>
      </c>
      <c r="G33" s="94"/>
      <c r="H33" s="94"/>
      <c r="I33" s="94"/>
      <c r="J33" s="94">
        <v>1</v>
      </c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6</v>
      </c>
      <c r="F37" s="94">
        <v>6</v>
      </c>
      <c r="G37" s="94"/>
      <c r="H37" s="94">
        <v>4</v>
      </c>
      <c r="I37" s="94">
        <v>4</v>
      </c>
      <c r="J37" s="94">
        <v>2</v>
      </c>
      <c r="K37" s="94"/>
      <c r="L37" s="106">
        <f t="shared" si="0"/>
        <v>0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114</v>
      </c>
      <c r="F40" s="94">
        <v>72</v>
      </c>
      <c r="G40" s="94"/>
      <c r="H40" s="94">
        <v>61</v>
      </c>
      <c r="I40" s="94">
        <v>51</v>
      </c>
      <c r="J40" s="94">
        <v>53</v>
      </c>
      <c r="K40" s="94">
        <v>2</v>
      </c>
      <c r="L40" s="106">
        <f t="shared" si="0"/>
        <v>42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240</v>
      </c>
      <c r="F41" s="94">
        <v>184</v>
      </c>
      <c r="G41" s="94"/>
      <c r="H41" s="94">
        <v>147</v>
      </c>
      <c r="I41" s="94" t="s">
        <v>71</v>
      </c>
      <c r="J41" s="94">
        <v>93</v>
      </c>
      <c r="K41" s="94"/>
      <c r="L41" s="106">
        <f t="shared" si="0"/>
        <v>56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3</v>
      </c>
      <c r="F42" s="94">
        <v>3</v>
      </c>
      <c r="G42" s="94"/>
      <c r="H42" s="94"/>
      <c r="I42" s="94" t="s">
        <v>71</v>
      </c>
      <c r="J42" s="94">
        <v>3</v>
      </c>
      <c r="K42" s="94"/>
      <c r="L42" s="106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6</v>
      </c>
      <c r="F43" s="94">
        <v>5</v>
      </c>
      <c r="G43" s="94"/>
      <c r="H43" s="94">
        <v>4</v>
      </c>
      <c r="I43" s="94">
        <v>4</v>
      </c>
      <c r="J43" s="94">
        <v>2</v>
      </c>
      <c r="K43" s="94"/>
      <c r="L43" s="106">
        <f t="shared" si="0"/>
        <v>1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246</v>
      </c>
      <c r="F45" s="94">
        <f>F41+F43+F44</f>
        <v>189</v>
      </c>
      <c r="G45" s="94">
        <f>G41+G43+G44</f>
        <v>0</v>
      </c>
      <c r="H45" s="94">
        <f>H41+H43+H44</f>
        <v>151</v>
      </c>
      <c r="I45" s="94">
        <f>I43+I44</f>
        <v>4</v>
      </c>
      <c r="J45" s="94">
        <f>J41+J43+J44</f>
        <v>95</v>
      </c>
      <c r="K45" s="94">
        <f>K41+K43+K44</f>
        <v>0</v>
      </c>
      <c r="L45" s="106">
        <f t="shared" si="0"/>
        <v>57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456</v>
      </c>
      <c r="F46" s="94">
        <f t="shared" si="2"/>
        <v>313</v>
      </c>
      <c r="G46" s="94">
        <f t="shared" si="2"/>
        <v>0</v>
      </c>
      <c r="H46" s="94">
        <f t="shared" si="2"/>
        <v>260</v>
      </c>
      <c r="I46" s="94">
        <f t="shared" si="2"/>
        <v>81</v>
      </c>
      <c r="J46" s="94">
        <f t="shared" si="2"/>
        <v>196</v>
      </c>
      <c r="K46" s="94">
        <f t="shared" si="2"/>
        <v>6</v>
      </c>
      <c r="L46" s="106">
        <f t="shared" si="0"/>
        <v>143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&amp;R2&amp;L6F9C4CE7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3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3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18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1</v>
      </c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>
        <v>2</v>
      </c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4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3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>
        <v>1</v>
      </c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2</v>
      </c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/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3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>
        <v>3</v>
      </c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48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/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/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/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/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5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10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1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1</v>
      </c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/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>
        <v>1</v>
      </c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1</v>
      </c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/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>
        <v>2</v>
      </c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&amp;R3&amp;L6F9C4CE7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14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5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2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9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/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27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/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/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3</v>
      </c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22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>
        <v>6</v>
      </c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/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4</v>
      </c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4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7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6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82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32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2302788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174215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/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/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/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3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3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244</v>
      </c>
      <c r="F57" s="233">
        <f>F58+F61+F62+F63</f>
        <v>16</v>
      </c>
      <c r="G57" s="233">
        <f>G58+G61+G62+G63</f>
        <v>0</v>
      </c>
      <c r="H57" s="233">
        <f>H58+H61+H62+H63</f>
        <v>0</v>
      </c>
      <c r="I57" s="233">
        <f>I58+I61+I62+I63</f>
        <v>0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31</v>
      </c>
      <c r="F58" s="94">
        <v>7</v>
      </c>
      <c r="G58" s="94"/>
      <c r="H58" s="94"/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7</v>
      </c>
      <c r="F59" s="94">
        <v>7</v>
      </c>
      <c r="G59" s="94"/>
      <c r="H59" s="94"/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3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10</v>
      </c>
      <c r="F61" s="94"/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57</v>
      </c>
      <c r="F62" s="94">
        <v>4</v>
      </c>
      <c r="G62" s="94"/>
      <c r="H62" s="94"/>
      <c r="I62" s="94"/>
      <c r="J62" s="50"/>
    </row>
    <row r="63" spans="1:10" x14ac:dyDescent="0.2">
      <c r="A63" s="131" t="s">
        <v>137</v>
      </c>
      <c r="B63" s="131"/>
      <c r="C63" s="131"/>
      <c r="D63" s="131"/>
      <c r="E63" s="94">
        <v>146</v>
      </c>
      <c r="F63" s="94">
        <v>5</v>
      </c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55</v>
      </c>
      <c r="G67" s="221">
        <v>261040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19</v>
      </c>
      <c r="G68" s="222">
        <v>219594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36</v>
      </c>
      <c r="G69" s="222">
        <v>41446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25</v>
      </c>
      <c r="G70" s="221">
        <v>18920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&amp;R4&amp;L6F9C4CE7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3.0612244897959182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13.333333333333334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3.7735849056603774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83.067092651757193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86.666666666666671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152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32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45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58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6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27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46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24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/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216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&amp;R5&amp;L6F9C4CE7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</dc:creator>
  <cp:lastModifiedBy>NOV</cp:lastModifiedBy>
  <dcterms:created xsi:type="dcterms:W3CDTF">2021-07-05T09:10:03Z</dcterms:created>
  <dcterms:modified xsi:type="dcterms:W3CDTF">2021-07-05T09:10:03Z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BF99604D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