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<sst xmlns="http://schemas.openxmlformats.org/spreadsheetml/2006/main" count="154" uniqueCount="128">
  <si>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</si>
  <si>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</si>
  <si>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</si>
  <si>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</si>
  <si>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</si>
  <si>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</si>
  <si>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</si>
  <si>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</si>
  <si>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</si>
  <si>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</si>
  <si>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</si>
  <si>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</si>
  <si>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</si>
  <si>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</si>
  <si>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</si>
  <si>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</si>
  <si>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</si>
  <si>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</si>
  <si>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</si>
  <si>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</si>
  <si>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</si>
  <si>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</si>
  <si>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</si>
  <si>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</si>
  <si>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</si>
  <si>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</si>
  <si>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</si>
  <si>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</si>
  <si>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</si>
  <si>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</si>
  <si>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</si>
  <si>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</si>
  <si>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</si>
  <si>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</si>
  <si>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</si>
  <si>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</si>
  <si>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</si>
  <si>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</si>
  <si>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</si>
  <si>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</si>
  <si>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</si>
  <si>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</si>
  <si>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</si>
  <si>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</si>
  <si>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</si>
  <si>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</si>
  <si>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</si>
  <si>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</si>
  <si>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</si>
  <si>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</si>
  <si>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</si>
  <si>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</si>
  <si>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</si>
  <si>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</si>
  <si>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</si>
  <si>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</si>
  <si>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</si>
  <si>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</si>
  <si>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</si>
  <si>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</si>
  <si>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</si>
  <si>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</si>
  <si>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</si>
  <si>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</si>
  <si>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</si>
  <si>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</si>
  <si>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</si>
  <si>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</si>
  <si>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</si>
  <si>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</si>
  <si>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</si>
  <si>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</si>
  <si>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</si>
  <si>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</si>
  <si>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</si>
  <si>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</si>
  <si>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</si>
  <si>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</si>
  <si>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</si>
  <si>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</si>
  <si>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</si>
  <si>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</si>
  <si>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</si>
  <si>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</si>
  <si>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</si>
  <si>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</si>
  <si>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</si>
  <si>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</si>
  <si>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</si>
  <si>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</si>
  <si>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</si>
  <si>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</si>
  <si>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</si>
  <si>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</si>
  <si>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</si>
  <si>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</si>
  <si>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</si>
  <si>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</si>
  <si>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</si>
  <si>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</si>
  <si>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</si>
  <si>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</si>
  <si>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</si>
  <si>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</si>
  <si>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</si>
  <si>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</si>
  <si>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</si>
  <si>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</si>
  <si>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</si>
  <si>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</si>
  <si>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</si>
  <si>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</si>
  <si>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</si>
  <si>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</si>
  <si>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</si>
  <si>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</si>
  <si>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</si>
  <si>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</si>
  <si>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</si>
  <si>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</si>
  <si>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</si>
  <si>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/>
  </si>
  <si>
    <t xml:space="preserve">І.С. Піщуліна </t>
  </si>
  <si>
    <t>К.М. Пивовар</t>
  </si>
  <si>
    <t>11 січня 2021 року</t>
  </si>
  <si>
    <t>04140-2-13-72</t>
  </si>
  <si>
    <t>04140-2-15-08</t>
  </si>
  <si>
    <t>Голова суду: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</si>
</sst>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117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101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118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119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120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214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&amp;L982481FF&amp;C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72</v>
      </c>
      <c r="C2" s="135" t="s">
        <v>53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54</v>
      </c>
      <c r="J2" s="135"/>
      <c r="K2" s="135" t="s">
        <v>71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112</v>
      </c>
      <c r="C6" s="96">
        <f aca="true" t="shared" si="0" ref="C6:L6">SUM(C7,C10,C13,C14,C15,C21,C24,C25,C18,C19,C20)</f>
        <v>402</v>
      </c>
      <c r="D6" s="96">
        <f t="shared" si="0"/>
        <v>382687.05999999895</v>
      </c>
      <c r="E6" s="96">
        <f t="shared" si="0"/>
        <v>339</v>
      </c>
      <c r="F6" s="96">
        <f t="shared" si="0"/>
        <v>321848.04000000004</v>
      </c>
      <c r="G6" s="96">
        <f t="shared" si="0"/>
        <v>8</v>
      </c>
      <c r="H6" s="96">
        <f t="shared" si="0"/>
        <v>14293.599999999999</v>
      </c>
      <c r="I6" s="96">
        <f t="shared" si="0"/>
        <v>1</v>
      </c>
      <c r="J6" s="96">
        <f t="shared" si="0"/>
        <v>210.2</v>
      </c>
      <c r="K6" s="96">
        <f t="shared" si="0"/>
        <v>59</v>
      </c>
      <c r="L6" s="96">
        <f t="shared" si="0"/>
        <v>58865.14</v>
      </c>
    </row>
    <row r="7" spans="1:12" ht="16.5" customHeight="1">
      <c r="A7" s="87">
        <v>2</v>
      </c>
      <c r="B7" s="90" t="s">
        <v>73</v>
      </c>
      <c r="C7" s="97">
        <v>221</v>
      </c>
      <c r="D7" s="97">
        <v>281160.459999999</v>
      </c>
      <c r="E7" s="97">
        <v>182</v>
      </c>
      <c r="F7" s="97">
        <v>233928.1</v>
      </c>
      <c r="G7" s="97">
        <v>5</v>
      </c>
      <c r="H7" s="97">
        <v>12612</v>
      </c>
      <c r="I7" s="97"/>
      <c r="J7" s="97"/>
      <c r="K7" s="97">
        <v>34</v>
      </c>
      <c r="L7" s="97">
        <v>44571.54</v>
      </c>
    </row>
    <row r="8" spans="1:12" ht="16.5" customHeight="1">
      <c r="A8" s="87">
        <v>3</v>
      </c>
      <c r="B8" s="91" t="s">
        <v>74</v>
      </c>
      <c r="C8" s="97">
        <v>46</v>
      </c>
      <c r="D8" s="97">
        <v>114390</v>
      </c>
      <c r="E8" s="97">
        <v>40</v>
      </c>
      <c r="F8" s="97">
        <v>100516.8</v>
      </c>
      <c r="G8" s="97">
        <v>3</v>
      </c>
      <c r="H8" s="97">
        <v>10510</v>
      </c>
      <c r="I8" s="97"/>
      <c r="J8" s="97"/>
      <c r="K8" s="97">
        <v>3</v>
      </c>
      <c r="L8" s="97">
        <v>6306</v>
      </c>
    </row>
    <row r="9" spans="1:12" ht="16.5" customHeight="1">
      <c r="A9" s="87">
        <v>4</v>
      </c>
      <c r="B9" s="91" t="s">
        <v>75</v>
      </c>
      <c r="C9" s="97">
        <v>175</v>
      </c>
      <c r="D9" s="97">
        <v>166770.46</v>
      </c>
      <c r="E9" s="97">
        <v>142</v>
      </c>
      <c r="F9" s="97">
        <v>133411.3</v>
      </c>
      <c r="G9" s="97">
        <v>2</v>
      </c>
      <c r="H9" s="97">
        <v>2102</v>
      </c>
      <c r="I9" s="97"/>
      <c r="J9" s="97"/>
      <c r="K9" s="97">
        <v>31</v>
      </c>
      <c r="L9" s="97">
        <v>38265.54</v>
      </c>
    </row>
    <row r="10" spans="1:12" ht="19.5" customHeight="1">
      <c r="A10" s="87">
        <v>5</v>
      </c>
      <c r="B10" s="90" t="s">
        <v>76</v>
      </c>
      <c r="C10" s="97">
        <v>33</v>
      </c>
      <c r="D10" s="97">
        <v>34052.4</v>
      </c>
      <c r="E10" s="97">
        <v>29</v>
      </c>
      <c r="F10" s="97">
        <v>26284.94</v>
      </c>
      <c r="G10" s="97"/>
      <c r="H10" s="97"/>
      <c r="I10" s="97"/>
      <c r="J10" s="97"/>
      <c r="K10" s="97">
        <v>10</v>
      </c>
      <c r="L10" s="97">
        <v>8408</v>
      </c>
    </row>
    <row r="11" spans="1:12" ht="19.5" customHeight="1">
      <c r="A11" s="87">
        <v>6</v>
      </c>
      <c r="B11" s="91" t="s">
        <v>77</v>
      </c>
      <c r="C11" s="97">
        <v>1</v>
      </c>
      <c r="D11" s="97">
        <v>2102</v>
      </c>
      <c r="E11" s="97">
        <v>1</v>
      </c>
      <c r="F11" s="97">
        <v>4204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78</v>
      </c>
      <c r="C12" s="97">
        <v>32</v>
      </c>
      <c r="D12" s="97">
        <v>31950.4</v>
      </c>
      <c r="E12" s="97">
        <v>28</v>
      </c>
      <c r="F12" s="97">
        <v>22080.94</v>
      </c>
      <c r="G12" s="97"/>
      <c r="H12" s="97"/>
      <c r="I12" s="97"/>
      <c r="J12" s="97"/>
      <c r="K12" s="97">
        <v>10</v>
      </c>
      <c r="L12" s="97">
        <v>8408</v>
      </c>
    </row>
    <row r="13" spans="1:12" ht="15" customHeight="1">
      <c r="A13" s="87">
        <v>8</v>
      </c>
      <c r="B13" s="90" t="s">
        <v>18</v>
      </c>
      <c r="C13" s="97">
        <v>20</v>
      </c>
      <c r="D13" s="97">
        <v>16816</v>
      </c>
      <c r="E13" s="97">
        <v>16</v>
      </c>
      <c r="F13" s="97">
        <v>12612</v>
      </c>
      <c r="G13" s="97">
        <v>1</v>
      </c>
      <c r="H13" s="97">
        <v>840.8</v>
      </c>
      <c r="I13" s="97"/>
      <c r="J13" s="97"/>
      <c r="K13" s="97">
        <v>3</v>
      </c>
      <c r="L13" s="97">
        <v>2522.4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102</v>
      </c>
      <c r="C15" s="97">
        <v>110</v>
      </c>
      <c r="D15" s="97">
        <v>46874.6</v>
      </c>
      <c r="E15" s="97">
        <v>103</v>
      </c>
      <c r="F15" s="97">
        <v>47131.2</v>
      </c>
      <c r="G15" s="97">
        <v>2</v>
      </c>
      <c r="H15" s="97">
        <v>840.8</v>
      </c>
      <c r="I15" s="97"/>
      <c r="J15" s="97"/>
      <c r="K15" s="97">
        <v>4</v>
      </c>
      <c r="L15" s="97">
        <v>1681.6</v>
      </c>
    </row>
    <row r="16" spans="1:12" ht="21" customHeight="1">
      <c r="A16" s="87">
        <v>11</v>
      </c>
      <c r="B16" s="91" t="s">
        <v>77</v>
      </c>
      <c r="C16" s="97">
        <v>1</v>
      </c>
      <c r="D16" s="97">
        <v>1051</v>
      </c>
      <c r="E16" s="97">
        <v>1</v>
      </c>
      <c r="F16" s="97">
        <v>420.4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78</v>
      </c>
      <c r="C17" s="97">
        <v>109</v>
      </c>
      <c r="D17" s="97">
        <v>45823.6</v>
      </c>
      <c r="E17" s="97">
        <v>102</v>
      </c>
      <c r="F17" s="97">
        <v>46710.8</v>
      </c>
      <c r="G17" s="97">
        <v>2</v>
      </c>
      <c r="H17" s="97">
        <v>840.8</v>
      </c>
      <c r="I17" s="97"/>
      <c r="J17" s="97"/>
      <c r="K17" s="97">
        <v>4</v>
      </c>
      <c r="L17" s="97">
        <v>1681.6</v>
      </c>
    </row>
    <row r="18" spans="1:12" ht="21" customHeight="1">
      <c r="A18" s="87">
        <v>13</v>
      </c>
      <c r="B18" s="99" t="s">
        <v>103</v>
      </c>
      <c r="C18" s="97">
        <v>18</v>
      </c>
      <c r="D18" s="97">
        <v>3783.6</v>
      </c>
      <c r="E18" s="97">
        <v>9</v>
      </c>
      <c r="F18" s="97">
        <v>1891.8</v>
      </c>
      <c r="G18" s="97"/>
      <c r="H18" s="97"/>
      <c r="I18" s="97">
        <v>1</v>
      </c>
      <c r="J18" s="97">
        <v>210.2</v>
      </c>
      <c r="K18" s="97">
        <v>8</v>
      </c>
      <c r="L18" s="97">
        <v>1681.6</v>
      </c>
    </row>
    <row r="19" spans="1:12" ht="21" customHeight="1">
      <c r="A19" s="87">
        <v>14</v>
      </c>
      <c r="B19" s="99" t="s">
        <v>104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79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105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80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77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78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113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104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81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82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83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114</v>
      </c>
      <c r="C39" s="96">
        <f aca="true" t="shared" si="3" ref="C39:L39">SUM(C40,C47,C48,C49)</f>
        <v>3</v>
      </c>
      <c r="D39" s="96">
        <f t="shared" si="3"/>
        <v>2522.4</v>
      </c>
      <c r="E39" s="96">
        <f t="shared" si="3"/>
        <v>2</v>
      </c>
      <c r="F39" s="96">
        <f t="shared" si="3"/>
        <v>1681.6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840.8</v>
      </c>
    </row>
    <row r="40" spans="1:12" ht="24" customHeight="1">
      <c r="A40" s="87">
        <v>35</v>
      </c>
      <c r="B40" s="90" t="s">
        <v>84</v>
      </c>
      <c r="C40" s="97">
        <f aca="true" t="shared" si="4" ref="C40:L40">SUM(C41,C44)</f>
        <v>3</v>
      </c>
      <c r="D40" s="97">
        <f t="shared" si="4"/>
        <v>2522.4</v>
      </c>
      <c r="E40" s="97">
        <f t="shared" si="4"/>
        <v>2</v>
      </c>
      <c r="F40" s="97">
        <f t="shared" si="4"/>
        <v>1681.6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840.8</v>
      </c>
    </row>
    <row r="41" spans="1:12" ht="19.5" customHeight="1">
      <c r="A41" s="87">
        <v>36</v>
      </c>
      <c r="B41" s="90" t="s">
        <v>85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86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75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87</v>
      </c>
      <c r="C44" s="97">
        <v>3</v>
      </c>
      <c r="D44" s="97">
        <v>2522.4</v>
      </c>
      <c r="E44" s="97">
        <v>2</v>
      </c>
      <c r="F44" s="97">
        <v>1681.6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88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78</v>
      </c>
      <c r="C46" s="97">
        <v>3</v>
      </c>
      <c r="D46" s="97">
        <v>2522.4</v>
      </c>
      <c r="E46" s="97">
        <v>2</v>
      </c>
      <c r="F46" s="97">
        <v>1681.6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89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90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115</v>
      </c>
      <c r="C50" s="96">
        <f aca="true" t="shared" si="5" ref="C50:L50">SUM(C51:C54)</f>
        <v>53</v>
      </c>
      <c r="D50" s="96">
        <f t="shared" si="5"/>
        <v>1286.32</v>
      </c>
      <c r="E50" s="96">
        <f t="shared" si="5"/>
        <v>53</v>
      </c>
      <c r="F50" s="96">
        <f t="shared" si="5"/>
        <v>1287.6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53</v>
      </c>
      <c r="D51" s="97">
        <v>1286.32</v>
      </c>
      <c r="E51" s="97">
        <v>53</v>
      </c>
      <c r="F51" s="97">
        <v>1287.6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91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92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107</v>
      </c>
      <c r="C55" s="96">
        <v>117</v>
      </c>
      <c r="D55" s="96">
        <v>49186.8000000001</v>
      </c>
      <c r="E55" s="96">
        <v>32</v>
      </c>
      <c r="F55" s="96">
        <v>13452.4</v>
      </c>
      <c r="G55" s="96"/>
      <c r="H55" s="96"/>
      <c r="I55" s="96">
        <v>117</v>
      </c>
      <c r="J55" s="96">
        <v>49186.8000000001</v>
      </c>
      <c r="K55" s="97"/>
      <c r="L55" s="96"/>
    </row>
    <row r="56" spans="1:12" ht="15">
      <c r="A56" s="87">
        <v>51</v>
      </c>
      <c r="B56" s="88" t="s">
        <v>116</v>
      </c>
      <c r="C56" s="96">
        <f aca="true" t="shared" si="6" ref="C56:L56">SUM(C6,C28,C39,C50,C55)</f>
        <v>575</v>
      </c>
      <c r="D56" s="96">
        <f t="shared" si="6"/>
        <v>435682.5799999991</v>
      </c>
      <c r="E56" s="96">
        <f t="shared" si="6"/>
        <v>426</v>
      </c>
      <c r="F56" s="96">
        <f t="shared" si="6"/>
        <v>338269.64</v>
      </c>
      <c r="G56" s="96">
        <f t="shared" si="6"/>
        <v>8</v>
      </c>
      <c r="H56" s="96">
        <f t="shared" si="6"/>
        <v>14293.599999999999</v>
      </c>
      <c r="I56" s="96">
        <f t="shared" si="6"/>
        <v>118</v>
      </c>
      <c r="J56" s="96">
        <f t="shared" si="6"/>
        <v>49397.000000000095</v>
      </c>
      <c r="K56" s="96">
        <f t="shared" si="6"/>
        <v>60</v>
      </c>
      <c r="L56" s="96">
        <f t="shared" si="6"/>
        <v>59705.94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&amp;L982481FF&amp;CФорма № 10, Підрозділ: Народицький районний суд Житомирської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30" sqref="I30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96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59</v>
      </c>
      <c r="C4" s="147"/>
      <c r="D4" s="148"/>
      <c r="E4" s="93">
        <f>SUM(E5:E25)</f>
        <v>56</v>
      </c>
      <c r="F4" s="93">
        <f>SUM(F5:F25)</f>
        <v>56763.14</v>
      </c>
    </row>
    <row r="5" spans="1:6" ht="20.25" customHeight="1">
      <c r="A5" s="67">
        <v>2</v>
      </c>
      <c r="B5" s="149" t="s">
        <v>60</v>
      </c>
      <c r="C5" s="150"/>
      <c r="D5" s="151"/>
      <c r="E5" s="94"/>
      <c r="F5" s="95"/>
    </row>
    <row r="6" spans="1:6" ht="28.5" customHeight="1">
      <c r="A6" s="67">
        <v>3</v>
      </c>
      <c r="B6" s="149" t="s">
        <v>61</v>
      </c>
      <c r="C6" s="150"/>
      <c r="D6" s="151"/>
      <c r="E6" s="94"/>
      <c r="F6" s="95"/>
    </row>
    <row r="7" spans="1:6" ht="40.5" customHeight="1">
      <c r="A7" s="67">
        <v>4</v>
      </c>
      <c r="B7" s="149" t="s">
        <v>97</v>
      </c>
      <c r="C7" s="150"/>
      <c r="D7" s="151"/>
      <c r="E7" s="94">
        <v>12</v>
      </c>
      <c r="F7" s="95">
        <v>8828.4</v>
      </c>
    </row>
    <row r="8" spans="1:6" ht="41.25" customHeight="1">
      <c r="A8" s="67">
        <v>5</v>
      </c>
      <c r="B8" s="149" t="s">
        <v>62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63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64</v>
      </c>
      <c r="C10" s="150"/>
      <c r="D10" s="151"/>
      <c r="E10" s="94">
        <v>1</v>
      </c>
      <c r="F10" s="95">
        <v>10510</v>
      </c>
    </row>
    <row r="11" spans="1:6" ht="18.75" customHeight="1">
      <c r="A11" s="67">
        <v>8</v>
      </c>
      <c r="B11" s="149" t="s">
        <v>65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111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98</v>
      </c>
      <c r="C13" s="150"/>
      <c r="D13" s="151"/>
      <c r="E13" s="94">
        <v>4</v>
      </c>
      <c r="F13" s="95">
        <v>3377.16</v>
      </c>
    </row>
    <row r="14" spans="1:6" ht="21" customHeight="1">
      <c r="A14" s="67">
        <v>11</v>
      </c>
      <c r="B14" s="149" t="s">
        <v>66</v>
      </c>
      <c r="C14" s="150"/>
      <c r="D14" s="151"/>
      <c r="E14" s="94">
        <v>38</v>
      </c>
      <c r="F14" s="95">
        <v>33206.78</v>
      </c>
    </row>
    <row r="15" spans="1:6" ht="20.25" customHeight="1">
      <c r="A15" s="67">
        <v>12</v>
      </c>
      <c r="B15" s="149" t="s">
        <v>67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68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110</v>
      </c>
      <c r="C17" s="150"/>
      <c r="D17" s="151"/>
      <c r="E17" s="94">
        <v>1</v>
      </c>
      <c r="F17" s="95">
        <v>840.8</v>
      </c>
    </row>
    <row r="18" spans="1:6" ht="27" customHeight="1">
      <c r="A18" s="67">
        <v>15</v>
      </c>
      <c r="B18" s="149" t="s">
        <v>69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70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94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93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95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99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100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109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127</v>
      </c>
      <c r="C27" s="54"/>
      <c r="D27" s="57" t="s">
        <v>121</v>
      </c>
      <c r="E27" s="141" t="s">
        <v>122</v>
      </c>
      <c r="F27" s="141"/>
      <c r="I27" s="71"/>
      <c r="J27" s="71"/>
      <c r="K27" s="71"/>
    </row>
    <row r="28" spans="1:11" ht="15.75">
      <c r="A28" s="70"/>
      <c r="B28" s="53"/>
      <c r="C28" s="61" t="s">
        <v>52</v>
      </c>
      <c r="D28" s="40"/>
      <c r="E28" s="61" t="s">
        <v>55</v>
      </c>
      <c r="I28" s="72"/>
      <c r="J28" s="68"/>
      <c r="K28" s="68"/>
    </row>
    <row r="29" spans="1:11" ht="14.25">
      <c r="A29" s="73"/>
      <c r="B29" s="59" t="s">
        <v>51</v>
      </c>
      <c r="C29" s="54"/>
      <c r="D29" s="56" t="s">
        <v>121</v>
      </c>
      <c r="E29" s="142" t="s">
        <v>123</v>
      </c>
      <c r="F29" s="142"/>
      <c r="I29" s="74"/>
      <c r="J29" s="68"/>
      <c r="K29" s="68"/>
    </row>
    <row r="30" spans="1:11" ht="14.25">
      <c r="A30" s="73"/>
      <c r="B30" s="38"/>
      <c r="C30" s="61" t="s">
        <v>52</v>
      </c>
      <c r="E30" s="61" t="s">
        <v>55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121</v>
      </c>
      <c r="B32" s="41" t="s">
        <v>56</v>
      </c>
      <c r="C32" s="152" t="s">
        <v>125</v>
      </c>
      <c r="D32" s="152"/>
      <c r="E32" s="39" t="s">
        <v>121</v>
      </c>
      <c r="I32" s="80"/>
      <c r="J32" s="77"/>
      <c r="K32" s="78"/>
    </row>
    <row r="33" spans="1:11" ht="15" customHeight="1">
      <c r="A33" s="79" t="s">
        <v>121</v>
      </c>
      <c r="B33" s="42" t="s">
        <v>57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58</v>
      </c>
      <c r="C34" s="153" t="s">
        <v>121</v>
      </c>
      <c r="D34" s="153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&amp;L982481FF&amp;CФорма № 10, Підрозділ: Народицький районний суд Житомирської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NOV</cp:lastModifiedBy>
  <cp:lastPrinted>2021-01-12T10:46:47Z</cp:lastPrinted>
  <dcterms:created xsi:type="dcterms:W3CDTF">2015-09-09T10:27:37Z</dcterms:created>
  <dcterms:modified xsi:type="dcterms:W3CDTF">2021-01-12T10:46:51Z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10_00284_4.2020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F49ABF90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